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WALITEIT EN LOGBOEK\Kwaliteit basisecho\Formats\"/>
    </mc:Choice>
  </mc:AlternateContent>
  <xr:revisionPtr revIDLastSave="0" documentId="13_ncr:1_{FAAE0B65-099B-418B-B792-045C91C027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2" sheetId="2" r:id="rId1"/>
    <sheet name="Blad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2" l="1"/>
  <c r="B60" i="2"/>
  <c r="B59" i="2"/>
  <c r="B58" i="2"/>
  <c r="F27" i="2"/>
  <c r="F13" i="2"/>
  <c r="B52" i="2"/>
  <c r="C52" i="2"/>
  <c r="F52" i="2"/>
  <c r="F40" i="2"/>
  <c r="E40" i="2"/>
  <c r="D40" i="2"/>
  <c r="C40" i="2"/>
  <c r="B40" i="2"/>
  <c r="B27" i="2"/>
  <c r="E27" i="2"/>
  <c r="D27" i="2"/>
  <c r="C27" i="2"/>
  <c r="E13" i="2"/>
  <c r="D13" i="2"/>
  <c r="C13" i="2"/>
  <c r="B13" i="2"/>
</calcChain>
</file>

<file path=xl/sharedStrings.xml><?xml version="1.0" encoding="utf-8"?>
<sst xmlns="http://schemas.openxmlformats.org/spreadsheetml/2006/main" count="139" uniqueCount="104">
  <si>
    <t>Beoordelingsformulier Biometrie</t>
  </si>
  <si>
    <t>Casus 1A</t>
  </si>
  <si>
    <t>Casus 2A</t>
  </si>
  <si>
    <t>Casus 3A</t>
  </si>
  <si>
    <t>Casus 4A</t>
  </si>
  <si>
    <r>
      <t>0</t>
    </r>
    <r>
      <rPr>
        <sz val="10"/>
        <color theme="1"/>
        <rFont val="Arial"/>
        <family val="2"/>
      </rPr>
      <t>=onvoldoende: midline dusdanig schuin dat de meting onbetrouwbaar wordt; 
2=voldoende: horizontaal of met lichte afwijking hiervan die acceptabel is voor een betrouwbare meting</t>
    </r>
  </si>
  <si>
    <t>0=onvoldoende; 
1=voldoende</t>
  </si>
  <si>
    <t>0=onvoldoende beeldkwaliteit; 
1=voldoende beeldkwaliteit</t>
  </si>
  <si>
    <t>0=onvoldoende vergroot; 
1=voldoende vergroot</t>
  </si>
  <si>
    <t>Casus 1B</t>
  </si>
  <si>
    <t>Casus 2B</t>
  </si>
  <si>
    <t>Casus 3B</t>
  </si>
  <si>
    <t>Casus 4B</t>
  </si>
  <si>
    <t>uitleg score</t>
  </si>
  <si>
    <t>0=onvoldoende; 
2=voldoende</t>
  </si>
  <si>
    <t xml:space="preserve"> C) Beeldkwaliteit AC</t>
  </si>
  <si>
    <t>Casus 1C</t>
  </si>
  <si>
    <t>Casus 2C</t>
  </si>
  <si>
    <t>Casus 3C</t>
  </si>
  <si>
    <t>Casus 4C</t>
  </si>
  <si>
    <t>0=onvoldoende
1= huidlijn loopt over de gehele lengte parallel aan het femur</t>
  </si>
  <si>
    <t>0=onvoldoende; 
1= femur recht</t>
  </si>
  <si>
    <t xml:space="preserve"> C) Beeldkwaliteit FL</t>
  </si>
  <si>
    <t>Casus 5</t>
  </si>
  <si>
    <t>Casus 6</t>
  </si>
  <si>
    <t>Datum insturen logboek:</t>
  </si>
  <si>
    <t>Datum beoordeling:</t>
  </si>
  <si>
    <t>Punten totaal Biometrie:</t>
  </si>
  <si>
    <t>Code beoordelaar:</t>
  </si>
  <si>
    <t>2021-00…</t>
  </si>
  <si>
    <t>BB…</t>
  </si>
  <si>
    <t xml:space="preserve"> C) Beeldkwaliteit TCD</t>
  </si>
  <si>
    <t>0=onvoldoende; 
2 = voldoende</t>
  </si>
  <si>
    <t>0=onvoldoende; 
2= voldoende</t>
  </si>
  <si>
    <t>Cerebellum symmetrisch afgebeeld</t>
  </si>
  <si>
    <t xml:space="preserve"> C) Beeldkwaliteit HC</t>
  </si>
  <si>
    <r>
      <t xml:space="preserve"> </t>
    </r>
    <r>
      <rPr>
        <b/>
        <sz val="10"/>
        <color theme="1"/>
        <rFont val="Arial"/>
        <family val="2"/>
      </rPr>
      <t>B) Meting HC</t>
    </r>
    <r>
      <rPr>
        <sz val="10"/>
        <color theme="1"/>
        <rFont val="Arial"/>
        <family val="2"/>
      </rPr>
      <t xml:space="preserve"> </t>
    </r>
  </si>
  <si>
    <t>A) Doorsnede HC</t>
  </si>
  <si>
    <t>A) Doorsnede AC</t>
  </si>
  <si>
    <t>A) Doorsnede FL</t>
  </si>
  <si>
    <t>A) Doorsnede TCD</t>
  </si>
  <si>
    <r>
      <t xml:space="preserve"> </t>
    </r>
    <r>
      <rPr>
        <b/>
        <sz val="10"/>
        <color theme="1"/>
        <rFont val="Arial"/>
        <family val="2"/>
      </rPr>
      <t>B) Meting AC</t>
    </r>
    <r>
      <rPr>
        <sz val="10"/>
        <color theme="1"/>
        <rFont val="Arial"/>
        <family val="2"/>
      </rPr>
      <t xml:space="preserve"> </t>
    </r>
  </si>
  <si>
    <r>
      <t xml:space="preserve"> </t>
    </r>
    <r>
      <rPr>
        <b/>
        <sz val="10"/>
        <color rgb="FF000000"/>
        <rFont val="Arial"/>
        <family val="2"/>
      </rPr>
      <t>B) Meting FL</t>
    </r>
    <r>
      <rPr>
        <sz val="10"/>
        <color rgb="FF000000"/>
        <rFont val="Arial"/>
        <family val="2"/>
      </rPr>
      <t xml:space="preserve"> </t>
    </r>
  </si>
  <si>
    <r>
      <t xml:space="preserve"> </t>
    </r>
    <r>
      <rPr>
        <b/>
        <sz val="10"/>
        <color rgb="FF000000"/>
        <rFont val="Arial"/>
        <family val="2"/>
      </rPr>
      <t>B) Meting TCD</t>
    </r>
  </si>
  <si>
    <t xml:space="preserve">Opmerkingen beeldbeoordelaar: </t>
  </si>
  <si>
    <t>Hoofdomtrek HC</t>
  </si>
  <si>
    <t>Buikomtrek AC</t>
  </si>
  <si>
    <t>Femurlengte FL</t>
  </si>
  <si>
    <t>Hoofd i.p. ovaal, midline horizontaal in beeld met symmetrische hersenhelften</t>
  </si>
  <si>
    <t>Het cavum septum pellucidum (CSP) is afgebeeld op 1/3 van de fronto-occipitale diameter</t>
  </si>
  <si>
    <t>Achterhoorn van het laterale ventrikel is volledig in beeld</t>
  </si>
  <si>
    <t>Subtotaal HC</t>
  </si>
  <si>
    <t>max 40 punten</t>
  </si>
  <si>
    <t>Subtotaal AC</t>
  </si>
  <si>
    <t>Subtotaal FL</t>
  </si>
  <si>
    <t>max 36 punten</t>
  </si>
  <si>
    <t>Subtotaal TCD</t>
  </si>
  <si>
    <t>max 16 punten</t>
  </si>
  <si>
    <t xml:space="preserve">Eindbeoordeling </t>
  </si>
  <si>
    <t>voldoende / onvoldoende</t>
  </si>
  <si>
    <r>
      <t xml:space="preserve">Resultaat: voldoende/ onvoldoende voor registratie in BEN-echokwaliteitsregister Biometrie </t>
    </r>
    <r>
      <rPr>
        <i/>
        <sz val="12"/>
        <color theme="0"/>
        <rFont val="Calibri"/>
        <family val="2"/>
        <scheme val="minor"/>
      </rPr>
      <t>(vult de BEN in)</t>
    </r>
  </si>
  <si>
    <t>Punten voor correcte doorsnedes</t>
  </si>
  <si>
    <t>Punten voor correcte metingen</t>
  </si>
  <si>
    <t>Punten voor beeldkwaliteit</t>
  </si>
  <si>
    <r>
      <t xml:space="preserve">Datum oproep logboek </t>
    </r>
    <r>
      <rPr>
        <i/>
        <sz val="10"/>
        <color theme="1"/>
        <rFont val="Arial"/>
        <family val="2"/>
      </rPr>
      <t>(vult de BEN in):</t>
    </r>
  </si>
  <si>
    <r>
      <t xml:space="preserve">Code echoscopist </t>
    </r>
    <r>
      <rPr>
        <i/>
        <sz val="10"/>
        <color theme="1"/>
        <rFont val="Arial"/>
        <family val="2"/>
      </rPr>
      <t>(staat op logboek):</t>
    </r>
  </si>
  <si>
    <t>dd-mm-jjjj</t>
  </si>
  <si>
    <t>Algemene feedback &amp; advies van de beeldbeoordelaar:</t>
  </si>
  <si>
    <t>ja / nee</t>
  </si>
  <si>
    <t xml:space="preserve">Verburg BO, Steegers EA, De RM, Snijders RJ, Smith E, Hofman A, et al. New charts for ultrasound dating of pregnancy and assessment of fetal growth: longitudinal data from a population-based cohort study. Ultrasound Obstet Gynecol 2008 Apr;31(4):388-96. </t>
  </si>
  <si>
    <t>Ellips HC rondom buitenrand schedelbot</t>
  </si>
  <si>
    <t>Optimale instellingen beeld waardoor goed afgrensbare contouren (focus, gain, etc.)</t>
  </si>
  <si>
    <t>Huid grotendeels afgrensbaar</t>
  </si>
  <si>
    <t>Wervel op 3 uur of 9 uur</t>
  </si>
  <si>
    <t>Ellips AC rondom de huid geplaatst</t>
  </si>
  <si>
    <t xml:space="preserve">Femur nagenoeg horizontaal  </t>
  </si>
  <si>
    <t>Uiteinden femur goed afgrensbaar</t>
  </si>
  <si>
    <t>Huidlijn zichtbaar</t>
  </si>
  <si>
    <t>Femur recht afgebeeld (geen kromming)</t>
  </si>
  <si>
    <t>Correcte plaatsing callipers op uiteinden diafyse, zonder kraakbeen van epifyse</t>
  </si>
  <si>
    <t>Optimale instellingen beeld waardoor goed afgrensbare contouren (focus, gain, beide zijden femur gelijke echogeniciteit/even breed)</t>
  </si>
  <si>
    <t>Meting breedste diameter</t>
  </si>
  <si>
    <t>Meting buiten-buiten</t>
  </si>
  <si>
    <t>26w+0d - 32w+0d</t>
  </si>
  <si>
    <t>34w+0d - 37w+0d</t>
  </si>
  <si>
    <t>17w+0d - 26w+0d</t>
  </si>
  <si>
    <t>Vergroting: minstens 2/3 van het scherm is gevuld, gecentreerd</t>
  </si>
  <si>
    <t>Vena umbilicalis op 1/3 van de buikwand (voor-achterwaartse diameter)</t>
  </si>
  <si>
    <t>0=laterale ventrikel is niet/onvoldoende in beeld; 
1=precies conform omschrijving</t>
  </si>
  <si>
    <t>max 32 punten</t>
  </si>
  <si>
    <t>0=onvoldoende; 
1=voldoende afgrensbaar</t>
  </si>
  <si>
    <t>Transversale doorsnede met een wervel en een rib in beeld; geen nieren en geen long in beeld</t>
  </si>
  <si>
    <t>Midline horizontaal met het CSP afgebeeld op 1/3 van de fronto-occipitale  diameter</t>
  </si>
  <si>
    <r>
      <rPr>
        <sz val="10"/>
        <color rgb="FF000000"/>
        <rFont val="Arial"/>
        <family val="2"/>
      </rPr>
      <t>Vergroting: minstens 2/3 van het scherm is gevuld</t>
    </r>
    <r>
      <rPr>
        <b/>
        <sz val="10"/>
        <color rgb="FF000000"/>
        <rFont val="Arial"/>
        <family val="2"/>
      </rPr>
      <t xml:space="preserve">, </t>
    </r>
    <r>
      <rPr>
        <sz val="10"/>
        <color rgb="FF000000"/>
        <rFont val="Arial"/>
        <family val="2"/>
      </rPr>
      <t>gecentreerd</t>
    </r>
  </si>
  <si>
    <t>0=onvoldoende;                                                                                                                                                            1=voldoende;                                                                                                                                                                 2=precies conform omschrijving</t>
  </si>
  <si>
    <t>0=onvoldoende (te vertikaal);
1=voldoende</t>
  </si>
  <si>
    <t>max te behalen punten: 124 pnt</t>
  </si>
  <si>
    <t>Voldoende bij 75% = 93 punten</t>
  </si>
  <si>
    <t>max te behalen punten: 68 pnt</t>
  </si>
  <si>
    <t>max te behalen punten: 28 pnt</t>
  </si>
  <si>
    <t>Versie 20220127</t>
  </si>
  <si>
    <t>Cerebellum TCD</t>
  </si>
  <si>
    <r>
      <rPr>
        <b/>
        <sz val="11"/>
        <color theme="1"/>
        <rFont val="Calibri"/>
        <family val="2"/>
        <scheme val="minor"/>
      </rPr>
      <t>Disclaimer</t>
    </r>
    <r>
      <rPr>
        <sz val="10"/>
        <color theme="1"/>
        <rFont val="Arial"/>
        <family val="2"/>
      </rPr>
      <t xml:space="preserve">: in Nederland worden voor biometrie de referentiecurves van Verburg et al. gehanteerd. </t>
    </r>
  </si>
  <si>
    <r>
      <t xml:space="preserve">HO training advies? </t>
    </r>
    <r>
      <rPr>
        <i/>
        <sz val="10"/>
        <color theme="1"/>
        <rFont val="Arial"/>
        <family val="2"/>
      </rPr>
      <t>(in te vullen door de beeldbeoordelaar)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</si>
</sst>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2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Sabon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MT"/>
    </font>
  </fonts>
  <fills count="8">
    <fill>
      <patternFill patternType="none"/>
    </fill>
    <fill>
      <patternFill patternType="gray125"/>
    </fill>
    <fill>
      <patternFill patternType="solid">
        <fgColor rgb="FFF2AFAC"/>
        <bgColor indexed="64"/>
      </patternFill>
    </fill>
    <fill>
      <patternFill patternType="solid">
        <fgColor rgb="FF00C1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C1D0"/>
        <bgColor rgb="FF000000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/>
    <xf numFmtId="0" fontId="3" fillId="0" borderId="2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1" fillId="3" borderId="2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19" xfId="0" applyFont="1" applyFill="1" applyBorder="1" applyAlignment="1">
      <alignment vertical="top"/>
    </xf>
    <xf numFmtId="0" fontId="1" fillId="3" borderId="18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3" borderId="13" xfId="0" applyFont="1" applyFill="1" applyBorder="1" applyAlignment="1">
      <alignment vertical="top"/>
    </xf>
    <xf numFmtId="0" fontId="0" fillId="3" borderId="0" xfId="0" applyFont="1" applyFill="1" applyAlignment="1">
      <alignment vertical="top" wrapText="1"/>
    </xf>
    <xf numFmtId="0" fontId="2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0" fontId="7" fillId="3" borderId="0" xfId="0" applyFont="1" applyFill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Font="1"/>
    <xf numFmtId="0" fontId="0" fillId="0" borderId="0" xfId="0" applyFill="1"/>
    <xf numFmtId="0" fontId="1" fillId="0" borderId="0" xfId="0" applyFont="1" applyBorder="1" applyAlignment="1">
      <alignment vertical="top" wrapText="1"/>
    </xf>
    <xf numFmtId="0" fontId="0" fillId="0" borderId="25" xfId="0" applyFont="1" applyBorder="1" applyAlignment="1">
      <alignment vertical="top"/>
    </xf>
    <xf numFmtId="0" fontId="11" fillId="0" borderId="0" xfId="0" applyFont="1" applyAlignment="1">
      <alignment horizontal="right" wrapText="1"/>
    </xf>
    <xf numFmtId="0" fontId="12" fillId="2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5" borderId="13" xfId="0" applyFont="1" applyFill="1" applyBorder="1" applyAlignment="1">
      <alignment horizontal="center" vertical="top"/>
    </xf>
    <xf numFmtId="0" fontId="2" fillId="5" borderId="11" xfId="0" applyFont="1" applyFill="1" applyBorder="1" applyAlignment="1">
      <alignment vertical="top" wrapText="1"/>
    </xf>
    <xf numFmtId="0" fontId="2" fillId="5" borderId="7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vertical="top" wrapText="1"/>
    </xf>
    <xf numFmtId="0" fontId="15" fillId="7" borderId="7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/>
    <xf numFmtId="0" fontId="17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7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1" fillId="5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top"/>
    </xf>
    <xf numFmtId="0" fontId="0" fillId="3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7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9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0" fillId="0" borderId="22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</cellXfs>
  <cellStyles count="1">
    <cellStyle name="Standa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C1D0"/>
      <color rgb="FF00A1AE"/>
      <color rgb="FFF2AFAC"/>
      <color rgb="FF00E8FA"/>
      <color rgb="FF86776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3611880</xdr:colOff>
      <xdr:row>0</xdr:row>
      <xdr:rowOff>0</xdr:rowOff>
    </xdr:from>
    <xdr:to>
      <xdr:col>7</xdr:col>
      <xdr:colOff>3372</xdr:colOff>
      <xdr:row>3</xdr:row>
      <xdr:rowOff>158622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53D338E-8205-4AE0-989E-CF599D5AC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36780" y="0"/>
          <a:ext cx="1748352" cy="14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3"/>
  <sheetViews>
    <sheetView tabSelected="1" zoomScaleNormal="100" workbookViewId="0">
      <selection activeCell="G1" sqref="G1"/>
    </sheetView>
  </sheetViews>
  <sheetFormatPr defaultColWidth="8.6640625" defaultRowHeight="13.2"/>
  <cols>
    <col min="1" max="1" width="55" style="3" customWidth="1"/>
    <col min="2" max="3" width="16.44140625" style="1" customWidth="1"/>
    <col min="4" max="4" width="17.109375" style="1" customWidth="1"/>
    <col min="5" max="5" width="16.77734375" style="1" customWidth="1"/>
    <col min="6" max="6" width="5.44140625" style="1" customWidth="1"/>
    <col min="7" max="7" width="78.109375" style="3" customWidth="1"/>
    <col min="8" max="8" width="8.6640625" style="111"/>
    <col min="9" max="9" width="20" style="111" customWidth="1"/>
    <col min="10" max="10" width="23.33203125" style="113" customWidth="1"/>
    <col min="11" max="11" width="31.33203125" style="113" customWidth="1"/>
    <col min="20" max="20" width="0" hidden="1" customWidth="1"/>
  </cols>
  <sheetData>
    <row r="1" spans="1:20" ht="57.6">
      <c r="A1" s="42" t="s">
        <v>0</v>
      </c>
      <c r="B1" s="51" t="s">
        <v>100</v>
      </c>
      <c r="C1" s="20"/>
      <c r="D1" s="20"/>
      <c r="E1" s="20"/>
      <c r="F1" s="20"/>
      <c r="G1" s="21"/>
      <c r="I1" s="112"/>
      <c r="J1" s="112"/>
      <c r="K1" s="112"/>
      <c r="L1" s="16">
        <v>0</v>
      </c>
      <c r="T1" s="16">
        <v>0</v>
      </c>
    </row>
    <row r="2" spans="1:20" ht="30" customHeight="1">
      <c r="A2" s="91"/>
      <c r="B2" s="22"/>
      <c r="C2" s="22"/>
      <c r="D2" s="22"/>
      <c r="E2" s="22"/>
      <c r="F2" s="22"/>
      <c r="G2" s="21"/>
      <c r="L2" s="16">
        <v>1</v>
      </c>
      <c r="T2" s="16">
        <v>2</v>
      </c>
    </row>
    <row r="3" spans="1:20">
      <c r="A3" s="66" t="s">
        <v>45</v>
      </c>
      <c r="B3" s="67" t="s">
        <v>1</v>
      </c>
      <c r="C3" s="67" t="s">
        <v>2</v>
      </c>
      <c r="D3" s="67" t="s">
        <v>3</v>
      </c>
      <c r="E3" s="67" t="s">
        <v>4</v>
      </c>
      <c r="F3" s="68"/>
      <c r="G3" s="93" t="s">
        <v>13</v>
      </c>
      <c r="L3" s="16"/>
    </row>
    <row r="4" spans="1:20">
      <c r="A4" s="23" t="s">
        <v>37</v>
      </c>
      <c r="B4" s="24" t="s">
        <v>83</v>
      </c>
      <c r="C4" s="24" t="s">
        <v>83</v>
      </c>
      <c r="D4" s="24" t="s">
        <v>84</v>
      </c>
      <c r="E4" s="24" t="s">
        <v>84</v>
      </c>
      <c r="F4" s="24"/>
      <c r="G4" s="94"/>
      <c r="K4" s="114"/>
    </row>
    <row r="5" spans="1:20" ht="31.95" customHeight="1">
      <c r="A5" s="8" t="s">
        <v>48</v>
      </c>
      <c r="B5" s="59">
        <v>0</v>
      </c>
      <c r="C5" s="59">
        <v>0</v>
      </c>
      <c r="D5" s="59">
        <v>0</v>
      </c>
      <c r="E5" s="59">
        <v>0</v>
      </c>
      <c r="F5" s="53"/>
      <c r="G5" s="95" t="s">
        <v>5</v>
      </c>
    </row>
    <row r="6" spans="1:20" ht="39.6">
      <c r="A6" s="8" t="s">
        <v>49</v>
      </c>
      <c r="B6" s="52">
        <v>0</v>
      </c>
      <c r="C6" s="52">
        <v>0</v>
      </c>
      <c r="D6" s="52">
        <v>0</v>
      </c>
      <c r="E6" s="52">
        <v>0</v>
      </c>
      <c r="F6" s="53"/>
      <c r="G6" s="95" t="s">
        <v>94</v>
      </c>
    </row>
    <row r="7" spans="1:20" ht="26.4">
      <c r="A7" s="9" t="s">
        <v>50</v>
      </c>
      <c r="B7" s="52">
        <v>0</v>
      </c>
      <c r="C7" s="52">
        <v>0</v>
      </c>
      <c r="D7" s="52">
        <v>0</v>
      </c>
      <c r="E7" s="52">
        <v>0</v>
      </c>
      <c r="F7" s="53"/>
      <c r="G7" s="95" t="s">
        <v>88</v>
      </c>
    </row>
    <row r="8" spans="1:20" ht="22.95" customHeight="1">
      <c r="A8" s="25" t="s">
        <v>36</v>
      </c>
      <c r="B8" s="26"/>
      <c r="C8" s="26"/>
      <c r="D8" s="26"/>
      <c r="E8" s="26"/>
      <c r="F8" s="27"/>
      <c r="G8" s="96"/>
      <c r="K8" s="114"/>
    </row>
    <row r="9" spans="1:20" ht="26.4">
      <c r="A9" s="8" t="s">
        <v>70</v>
      </c>
      <c r="B9" s="59">
        <v>0</v>
      </c>
      <c r="C9" s="59">
        <v>0</v>
      </c>
      <c r="D9" s="59">
        <v>0</v>
      </c>
      <c r="E9" s="59">
        <v>0</v>
      </c>
      <c r="F9" s="54"/>
      <c r="G9" s="95" t="s">
        <v>14</v>
      </c>
    </row>
    <row r="10" spans="1:20" ht="25.95" customHeight="1">
      <c r="A10" s="28" t="s">
        <v>35</v>
      </c>
      <c r="B10" s="36"/>
      <c r="C10" s="36"/>
      <c r="D10" s="36"/>
      <c r="E10" s="36"/>
      <c r="F10" s="36"/>
      <c r="G10" s="97"/>
    </row>
    <row r="11" spans="1:20" ht="26.4">
      <c r="A11" s="10" t="s">
        <v>71</v>
      </c>
      <c r="B11" s="52">
        <v>0</v>
      </c>
      <c r="C11" s="52">
        <v>0</v>
      </c>
      <c r="D11" s="52">
        <v>0</v>
      </c>
      <c r="E11" s="52">
        <v>0</v>
      </c>
      <c r="F11" s="53"/>
      <c r="G11" s="95" t="s">
        <v>7</v>
      </c>
      <c r="J11" s="115"/>
    </row>
    <row r="12" spans="1:20" ht="26.4">
      <c r="A12" s="8" t="s">
        <v>86</v>
      </c>
      <c r="B12" s="52">
        <v>0</v>
      </c>
      <c r="C12" s="52">
        <v>0</v>
      </c>
      <c r="D12" s="52">
        <v>0</v>
      </c>
      <c r="E12" s="52">
        <v>0</v>
      </c>
      <c r="F12" s="53"/>
      <c r="G12" s="95" t="s">
        <v>8</v>
      </c>
    </row>
    <row r="13" spans="1:20" ht="22.8">
      <c r="A13" s="75" t="s">
        <v>51</v>
      </c>
      <c r="B13" s="76">
        <f>$B$5+$B$6+$B$7+$B$9+$B$11+$B$12</f>
        <v>0</v>
      </c>
      <c r="C13" s="76">
        <f>$C$5+$C$6+$C$7+$C$9+$C$11+$C$12</f>
        <v>0</v>
      </c>
      <c r="D13" s="76">
        <f>$D$5+$D$6+$D$7+$D$9+$D$11+$D$12</f>
        <v>0</v>
      </c>
      <c r="E13" s="76">
        <f>$E$5+$E$6+$E$7+$E$9+$E$11+$E$12</f>
        <v>0</v>
      </c>
      <c r="F13" s="76">
        <f>$B$5+$B$6+$B$7+$B$9+$B$11+$B$12+$C$5+$C$6+$C$7+$C$9+$C$11+$C$12+$D$5+$D$6+$D$7+$D$9+$D$11+$D$12+$E$5+$E$6+$E$7+$E$9+$E$11+$E$12</f>
        <v>0</v>
      </c>
      <c r="G13" s="98" t="s">
        <v>55</v>
      </c>
    </row>
    <row r="14" spans="1:20">
      <c r="A14" s="133" t="s">
        <v>44</v>
      </c>
      <c r="B14" s="134"/>
      <c r="C14" s="134"/>
      <c r="D14" s="134"/>
      <c r="E14" s="134"/>
      <c r="F14" s="134"/>
      <c r="G14" s="135"/>
    </row>
    <row r="15" spans="1:20" ht="18" customHeight="1">
      <c r="A15" s="136"/>
      <c r="B15" s="137"/>
      <c r="C15" s="137"/>
      <c r="D15" s="137"/>
      <c r="E15" s="137"/>
      <c r="F15" s="137"/>
      <c r="G15" s="138"/>
    </row>
    <row r="16" spans="1:20">
      <c r="A16" s="66" t="s">
        <v>46</v>
      </c>
      <c r="B16" s="67" t="s">
        <v>9</v>
      </c>
      <c r="C16" s="67" t="s">
        <v>10</v>
      </c>
      <c r="D16" s="67" t="s">
        <v>11</v>
      </c>
      <c r="E16" s="67" t="s">
        <v>12</v>
      </c>
      <c r="F16" s="67"/>
      <c r="G16" s="99"/>
    </row>
    <row r="17" spans="1:11" ht="31.05" customHeight="1">
      <c r="A17" s="23" t="s">
        <v>38</v>
      </c>
      <c r="B17" s="24" t="s">
        <v>83</v>
      </c>
      <c r="C17" s="24" t="s">
        <v>83</v>
      </c>
      <c r="D17" s="24" t="s">
        <v>84</v>
      </c>
      <c r="E17" s="24" t="s">
        <v>84</v>
      </c>
      <c r="F17" s="29"/>
      <c r="G17" s="100"/>
      <c r="K17" s="114"/>
    </row>
    <row r="18" spans="1:11" ht="26.4">
      <c r="A18" s="8" t="s">
        <v>91</v>
      </c>
      <c r="B18" s="59">
        <v>0</v>
      </c>
      <c r="C18" s="59">
        <v>0</v>
      </c>
      <c r="D18" s="59">
        <v>0</v>
      </c>
      <c r="E18" s="59">
        <v>0</v>
      </c>
      <c r="F18" s="55"/>
      <c r="G18" s="95" t="s">
        <v>14</v>
      </c>
    </row>
    <row r="19" spans="1:11" ht="26.4">
      <c r="A19" s="8" t="s">
        <v>72</v>
      </c>
      <c r="B19" s="52">
        <v>0</v>
      </c>
      <c r="C19" s="52">
        <v>0</v>
      </c>
      <c r="D19" s="52">
        <v>0</v>
      </c>
      <c r="E19" s="52">
        <v>0</v>
      </c>
      <c r="F19" s="55"/>
      <c r="G19" s="95" t="s">
        <v>6</v>
      </c>
    </row>
    <row r="20" spans="1:11" ht="26.4">
      <c r="A20" s="8" t="s">
        <v>87</v>
      </c>
      <c r="B20" s="59">
        <v>0</v>
      </c>
      <c r="C20" s="59">
        <v>0</v>
      </c>
      <c r="D20" s="59">
        <v>0</v>
      </c>
      <c r="E20" s="59">
        <v>0</v>
      </c>
      <c r="F20" s="55"/>
      <c r="G20" s="95" t="s">
        <v>14</v>
      </c>
    </row>
    <row r="21" spans="1:11" ht="26.4">
      <c r="A21" s="8" t="s">
        <v>73</v>
      </c>
      <c r="B21" s="52">
        <v>0</v>
      </c>
      <c r="C21" s="52">
        <v>0</v>
      </c>
      <c r="D21" s="52">
        <v>0</v>
      </c>
      <c r="E21" s="52">
        <v>0</v>
      </c>
      <c r="F21" s="55"/>
      <c r="G21" s="95" t="s">
        <v>6</v>
      </c>
    </row>
    <row r="22" spans="1:11" ht="24" customHeight="1">
      <c r="A22" s="25" t="s">
        <v>41</v>
      </c>
      <c r="B22" s="31"/>
      <c r="C22" s="32"/>
      <c r="D22" s="33"/>
      <c r="E22" s="34"/>
      <c r="F22" s="35"/>
      <c r="G22" s="101"/>
    </row>
    <row r="23" spans="1:11" ht="26.4">
      <c r="A23" s="8" t="s">
        <v>74</v>
      </c>
      <c r="B23" s="59">
        <v>0</v>
      </c>
      <c r="C23" s="59">
        <v>0</v>
      </c>
      <c r="D23" s="59">
        <v>0</v>
      </c>
      <c r="E23" s="59">
        <v>0</v>
      </c>
      <c r="F23" s="54"/>
      <c r="G23" s="102" t="s">
        <v>32</v>
      </c>
      <c r="K23" s="114"/>
    </row>
    <row r="24" spans="1:11" ht="25.05" customHeight="1">
      <c r="A24" s="28" t="s">
        <v>15</v>
      </c>
      <c r="B24" s="36"/>
      <c r="C24" s="36"/>
      <c r="D24" s="36"/>
      <c r="E24" s="36"/>
      <c r="F24" s="36"/>
      <c r="G24" s="97"/>
    </row>
    <row r="25" spans="1:11" ht="26.4">
      <c r="A25" s="8" t="s">
        <v>71</v>
      </c>
      <c r="B25" s="52">
        <v>0</v>
      </c>
      <c r="C25" s="52">
        <v>0</v>
      </c>
      <c r="D25" s="52">
        <v>0</v>
      </c>
      <c r="E25" s="52">
        <v>0</v>
      </c>
      <c r="F25" s="53"/>
      <c r="G25" s="95" t="s">
        <v>7</v>
      </c>
    </row>
    <row r="26" spans="1:11" ht="26.4">
      <c r="A26" s="8" t="s">
        <v>86</v>
      </c>
      <c r="B26" s="52">
        <v>0</v>
      </c>
      <c r="C26" s="52">
        <v>0</v>
      </c>
      <c r="D26" s="52">
        <v>0</v>
      </c>
      <c r="E26" s="52">
        <v>0</v>
      </c>
      <c r="F26" s="53"/>
      <c r="G26" s="95" t="s">
        <v>8</v>
      </c>
    </row>
    <row r="27" spans="1:11" ht="22.8">
      <c r="A27" s="75" t="s">
        <v>53</v>
      </c>
      <c r="B27" s="76">
        <f>$B$18+$B$19+$B$20+$B$21+$B$23+$B$25+$B$26</f>
        <v>0</v>
      </c>
      <c r="C27" s="76">
        <f>$C$18+$C$19+$C$20+$C$21+$C$23+$C$25+$C$26</f>
        <v>0</v>
      </c>
      <c r="D27" s="76">
        <f>$D$18+$D$19+$D$20+$D$21+$D$23+$D$25+$D$26</f>
        <v>0</v>
      </c>
      <c r="E27" s="76">
        <f>$E$18+$E$19+$E$20+$E$21+$E$23+$E$25+$E$26</f>
        <v>0</v>
      </c>
      <c r="F27" s="76">
        <f>$B$18+$B$19+$B$20+$B$21+$B$23+$B$25+$B$26+$C$18+$C$19+$C$20+$C$21+$C$23+$C$25+$C$26+$D$18+$D$19+$D$20+$D$21+$D$23+$D$25+$D$26+$E$18+$E$19+$E$20+$E$21+$E$23+$E$25+$E$26</f>
        <v>0</v>
      </c>
      <c r="G27" s="98" t="s">
        <v>52</v>
      </c>
    </row>
    <row r="28" spans="1:11" ht="29.25" customHeight="1">
      <c r="A28" s="142" t="s">
        <v>44</v>
      </c>
      <c r="B28" s="143"/>
      <c r="C28" s="143"/>
      <c r="D28" s="143"/>
      <c r="E28" s="143"/>
      <c r="F28" s="143"/>
      <c r="G28" s="144"/>
    </row>
    <row r="29" spans="1:11">
      <c r="A29" s="66" t="s">
        <v>47</v>
      </c>
      <c r="B29" s="69" t="s">
        <v>16</v>
      </c>
      <c r="C29" s="69" t="s">
        <v>17</v>
      </c>
      <c r="D29" s="69" t="s">
        <v>18</v>
      </c>
      <c r="E29" s="68" t="s">
        <v>19</v>
      </c>
      <c r="F29" s="68"/>
      <c r="G29" s="93"/>
    </row>
    <row r="30" spans="1:11" ht="25.05" customHeight="1">
      <c r="A30" s="72" t="s">
        <v>39</v>
      </c>
      <c r="B30" s="24" t="s">
        <v>83</v>
      </c>
      <c r="C30" s="24" t="s">
        <v>83</v>
      </c>
      <c r="D30" s="24" t="s">
        <v>84</v>
      </c>
      <c r="E30" s="24" t="s">
        <v>84</v>
      </c>
      <c r="F30" s="37"/>
      <c r="G30" s="38"/>
      <c r="K30" s="114"/>
    </row>
    <row r="31" spans="1:11" ht="26.4">
      <c r="A31" s="11" t="s">
        <v>75</v>
      </c>
      <c r="B31" s="52">
        <v>0</v>
      </c>
      <c r="C31" s="52">
        <v>0</v>
      </c>
      <c r="D31" s="52">
        <v>0</v>
      </c>
      <c r="E31" s="52">
        <v>0</v>
      </c>
      <c r="F31" s="57"/>
      <c r="G31" s="4" t="s">
        <v>95</v>
      </c>
    </row>
    <row r="32" spans="1:11" ht="26.4">
      <c r="A32" s="8" t="s">
        <v>76</v>
      </c>
      <c r="B32" s="52">
        <v>0</v>
      </c>
      <c r="C32" s="52">
        <v>0</v>
      </c>
      <c r="D32" s="52">
        <v>0</v>
      </c>
      <c r="E32" s="52">
        <v>0</v>
      </c>
      <c r="F32" s="56"/>
      <c r="G32" s="103" t="s">
        <v>90</v>
      </c>
    </row>
    <row r="33" spans="1:11" ht="26.4">
      <c r="A33" s="8" t="s">
        <v>77</v>
      </c>
      <c r="B33" s="52">
        <v>0</v>
      </c>
      <c r="C33" s="52">
        <v>0</v>
      </c>
      <c r="D33" s="52">
        <v>0</v>
      </c>
      <c r="E33" s="52">
        <v>0</v>
      </c>
      <c r="F33" s="53"/>
      <c r="G33" s="103" t="s">
        <v>20</v>
      </c>
    </row>
    <row r="34" spans="1:11" ht="26.4">
      <c r="A34" s="8" t="s">
        <v>78</v>
      </c>
      <c r="B34" s="52">
        <v>0</v>
      </c>
      <c r="C34" s="52">
        <v>0</v>
      </c>
      <c r="D34" s="52">
        <v>0</v>
      </c>
      <c r="E34" s="52">
        <v>0</v>
      </c>
      <c r="F34" s="53"/>
      <c r="G34" s="103" t="s">
        <v>21</v>
      </c>
    </row>
    <row r="35" spans="1:11" ht="24" customHeight="1">
      <c r="A35" s="73" t="s">
        <v>42</v>
      </c>
      <c r="B35" s="36"/>
      <c r="C35" s="36"/>
      <c r="D35" s="36"/>
      <c r="E35" s="36"/>
      <c r="F35" s="36"/>
      <c r="G35" s="97"/>
      <c r="K35" s="114"/>
    </row>
    <row r="36" spans="1:11" ht="26.4">
      <c r="A36" s="8" t="s">
        <v>79</v>
      </c>
      <c r="B36" s="59">
        <v>0</v>
      </c>
      <c r="C36" s="59">
        <v>0</v>
      </c>
      <c r="D36" s="59">
        <v>0</v>
      </c>
      <c r="E36" s="59">
        <v>0</v>
      </c>
      <c r="F36" s="58"/>
      <c r="G36" s="103" t="s">
        <v>33</v>
      </c>
    </row>
    <row r="37" spans="1:11" ht="25.95" customHeight="1">
      <c r="A37" s="139" t="s">
        <v>22</v>
      </c>
      <c r="B37" s="140"/>
      <c r="C37" s="140"/>
      <c r="D37" s="140"/>
      <c r="E37" s="140"/>
      <c r="F37" s="140"/>
      <c r="G37" s="141"/>
    </row>
    <row r="38" spans="1:11" ht="31.95" customHeight="1">
      <c r="A38" s="12" t="s">
        <v>80</v>
      </c>
      <c r="B38" s="52">
        <v>0</v>
      </c>
      <c r="C38" s="52">
        <v>0</v>
      </c>
      <c r="D38" s="52">
        <v>0</v>
      </c>
      <c r="E38" s="52">
        <v>0</v>
      </c>
      <c r="F38" s="60"/>
      <c r="G38" s="104" t="s">
        <v>7</v>
      </c>
    </row>
    <row r="39" spans="1:11" ht="26.4">
      <c r="A39" s="13" t="s">
        <v>86</v>
      </c>
      <c r="B39" s="52">
        <v>0</v>
      </c>
      <c r="C39" s="52">
        <v>0</v>
      </c>
      <c r="D39" s="52">
        <v>0</v>
      </c>
      <c r="E39" s="52">
        <v>0</v>
      </c>
      <c r="F39" s="61"/>
      <c r="G39" s="105" t="s">
        <v>8</v>
      </c>
    </row>
    <row r="40" spans="1:11" ht="22.8">
      <c r="A40" s="77" t="s">
        <v>54</v>
      </c>
      <c r="B40" s="76">
        <f>$B$31+$B$32+$B$33+$B$34+$B$36+$B$38+$B$39</f>
        <v>0</v>
      </c>
      <c r="C40" s="76">
        <f>$C$31+$C$32+$C$33+$C$34+$C$36+$C$38+$C$39</f>
        <v>0</v>
      </c>
      <c r="D40" s="76">
        <f>$D$31+$D$32+$D$33+$D$34+$D$36+$D$38+$D$39</f>
        <v>0</v>
      </c>
      <c r="E40" s="76">
        <f>$E$31+$E$32+$E$33+$E$34+$E$36+$E$38+$E$39</f>
        <v>0</v>
      </c>
      <c r="F40" s="76">
        <f>$B$31+$B$32+$B$33+$B$34+$B$36+$B$38+$B$39+$C$31+$C$32+$C$33+$C$34+$C$36+$C$38+$C$39+$D$31+$D$32+$D$33+$D$34+$D$36+$D$38+$D$39+$E$31+$E$32+$E$33+$E$34+$E$36+$E$38+$E$39</f>
        <v>0</v>
      </c>
      <c r="G40" s="106" t="s">
        <v>89</v>
      </c>
    </row>
    <row r="41" spans="1:11" ht="29.25" customHeight="1">
      <c r="A41" s="148" t="s">
        <v>44</v>
      </c>
      <c r="B41" s="149"/>
      <c r="C41" s="149"/>
      <c r="D41" s="154"/>
      <c r="E41" s="149"/>
      <c r="F41" s="149"/>
      <c r="G41" s="150"/>
    </row>
    <row r="42" spans="1:11">
      <c r="A42" s="70" t="s">
        <v>101</v>
      </c>
      <c r="B42" s="71" t="s">
        <v>23</v>
      </c>
      <c r="C42" s="70" t="s">
        <v>24</v>
      </c>
      <c r="D42" s="71"/>
      <c r="E42" s="71"/>
      <c r="F42" s="71"/>
      <c r="G42" s="107" t="s">
        <v>13</v>
      </c>
    </row>
    <row r="43" spans="1:11" ht="28.05" customHeight="1">
      <c r="A43" s="72" t="s">
        <v>40</v>
      </c>
      <c r="B43" s="39" t="s">
        <v>85</v>
      </c>
      <c r="C43" s="39" t="s">
        <v>85</v>
      </c>
      <c r="D43" s="40"/>
      <c r="E43" s="40"/>
      <c r="F43" s="40"/>
      <c r="G43" s="108"/>
      <c r="K43" s="114"/>
    </row>
    <row r="44" spans="1:11" ht="26.4">
      <c r="A44" s="14" t="s">
        <v>34</v>
      </c>
      <c r="B44" s="59">
        <v>0</v>
      </c>
      <c r="C44" s="59">
        <v>0</v>
      </c>
      <c r="D44" s="53"/>
      <c r="E44" s="53"/>
      <c r="F44" s="62"/>
      <c r="G44" s="109" t="s">
        <v>14</v>
      </c>
    </row>
    <row r="45" spans="1:11" ht="33" customHeight="1">
      <c r="A45" s="17" t="s">
        <v>92</v>
      </c>
      <c r="B45" s="59">
        <v>0</v>
      </c>
      <c r="C45" s="59">
        <v>0</v>
      </c>
      <c r="D45" s="63"/>
      <c r="E45" s="63"/>
      <c r="F45" s="64"/>
      <c r="G45" s="110" t="s">
        <v>14</v>
      </c>
    </row>
    <row r="46" spans="1:11" ht="25.95" customHeight="1">
      <c r="A46" s="73" t="s">
        <v>43</v>
      </c>
      <c r="B46" s="35"/>
      <c r="C46" s="35"/>
      <c r="D46" s="35"/>
      <c r="E46" s="35"/>
      <c r="F46" s="35"/>
      <c r="G46" s="108"/>
      <c r="K46" s="114"/>
    </row>
    <row r="47" spans="1:11" ht="26.4">
      <c r="A47" s="14" t="s">
        <v>81</v>
      </c>
      <c r="B47" s="52">
        <v>0</v>
      </c>
      <c r="C47" s="52">
        <v>0</v>
      </c>
      <c r="D47" s="53"/>
      <c r="E47" s="53"/>
      <c r="F47" s="62"/>
      <c r="G47" s="109" t="s">
        <v>6</v>
      </c>
    </row>
    <row r="48" spans="1:11" ht="26.4">
      <c r="A48" s="14" t="s">
        <v>82</v>
      </c>
      <c r="B48" s="52">
        <v>0</v>
      </c>
      <c r="C48" s="52">
        <v>0</v>
      </c>
      <c r="D48" s="53"/>
      <c r="E48" s="53"/>
      <c r="F48" s="62"/>
      <c r="G48" s="109" t="s">
        <v>6</v>
      </c>
    </row>
    <row r="49" spans="1:13" ht="24" customHeight="1">
      <c r="A49" s="41" t="s">
        <v>31</v>
      </c>
      <c r="B49" s="36"/>
      <c r="C49" s="36"/>
      <c r="D49" s="36"/>
      <c r="E49" s="36"/>
      <c r="F49" s="36"/>
      <c r="G49" s="108"/>
      <c r="J49" s="116"/>
    </row>
    <row r="50" spans="1:13" ht="26.4">
      <c r="A50" s="14" t="s">
        <v>71</v>
      </c>
      <c r="B50" s="52">
        <v>0</v>
      </c>
      <c r="C50" s="52">
        <v>0</v>
      </c>
      <c r="D50" s="53"/>
      <c r="E50" s="53"/>
      <c r="F50" s="62"/>
      <c r="G50" s="117" t="s">
        <v>7</v>
      </c>
    </row>
    <row r="51" spans="1:13" ht="26.4">
      <c r="A51" s="15" t="s">
        <v>93</v>
      </c>
      <c r="B51" s="52">
        <v>0</v>
      </c>
      <c r="C51" s="52">
        <v>0</v>
      </c>
      <c r="D51" s="53"/>
      <c r="E51" s="53"/>
      <c r="F51" s="62"/>
      <c r="G51" s="118" t="s">
        <v>8</v>
      </c>
    </row>
    <row r="52" spans="1:13" ht="32.25" customHeight="1">
      <c r="A52" s="77" t="s">
        <v>56</v>
      </c>
      <c r="B52" s="78">
        <f>$B$44+$B$45+$B$47+$B$48+$B$50+$B$51</f>
        <v>0</v>
      </c>
      <c r="C52" s="78">
        <f>$C$44+$C$45+$C$47+$C$48+$C$50+$C$51</f>
        <v>0</v>
      </c>
      <c r="D52" s="78"/>
      <c r="E52" s="78"/>
      <c r="F52" s="78">
        <f>$B$44+$B$45+$B$47+$B$48+$B$50+$B$51+$C$44+$C$45+$C$47+$C$48+$C$50+$C$51</f>
        <v>0</v>
      </c>
      <c r="G52" s="106" t="s">
        <v>57</v>
      </c>
    </row>
    <row r="53" spans="1:13" ht="27" customHeight="1">
      <c r="A53" s="148" t="s">
        <v>44</v>
      </c>
      <c r="B53" s="149"/>
      <c r="C53" s="149"/>
      <c r="D53" s="149"/>
      <c r="E53" s="149"/>
      <c r="F53" s="149"/>
      <c r="G53" s="150"/>
    </row>
    <row r="54" spans="1:13" ht="12.45" customHeight="1">
      <c r="A54" s="19"/>
      <c r="B54" s="5"/>
      <c r="C54" s="5"/>
      <c r="D54" s="5"/>
      <c r="E54" s="5"/>
      <c r="F54" s="5"/>
      <c r="G54" s="19"/>
    </row>
    <row r="55" spans="1:13" ht="22.95" customHeight="1">
      <c r="A55" s="30" t="s">
        <v>58</v>
      </c>
      <c r="B55" s="89"/>
      <c r="C55" s="90"/>
      <c r="D55" s="90"/>
      <c r="E55" s="90"/>
      <c r="F55" s="90"/>
      <c r="G55" s="38"/>
    </row>
    <row r="56" spans="1:13">
      <c r="A56" s="127" t="s">
        <v>60</v>
      </c>
      <c r="B56" s="129" t="s">
        <v>59</v>
      </c>
      <c r="C56" s="127"/>
      <c r="D56" s="129" t="s">
        <v>97</v>
      </c>
      <c r="E56" s="127"/>
      <c r="F56" s="127"/>
      <c r="G56" s="127"/>
    </row>
    <row r="57" spans="1:13" ht="46.05" customHeight="1">
      <c r="A57" s="128"/>
      <c r="B57" s="130"/>
      <c r="C57" s="128"/>
      <c r="D57" s="130"/>
      <c r="E57" s="128"/>
      <c r="F57" s="128"/>
      <c r="G57" s="128"/>
    </row>
    <row r="58" spans="1:13" s="48" customFormat="1" ht="22.8">
      <c r="A58" s="82" t="s">
        <v>27</v>
      </c>
      <c r="B58" s="74">
        <f>$B$5+$B$6+$B$7+$B$9+$B$11+$B$12+$C$5+$C$6+$C$7+$C$9+$C$11+$C$12+$D$5+$D$6+$D$7+$D$9+$D$11+$D$12+$E$5+$E$6+$E$7+$E$9+$E$11+$E$12+$B$18+$B$19+$B$20+$B$21+$B$23+$B$25+$B$26+$C$18+$C$19+$C$20+$C$21+$C$23+$C$25+$C$26+$D$18+$D$19+$D$20+$D$21+$D$23+$D$25+$D$26+$E$18+$E$19+$E$20+$E$21+$E$23+$E$25+$E$26+$B$31+$B$32+$B$33+$B$34+$B$36+$B$38+$B$39+$C$31+$C$32+$C$33+$C$34+$C$36+$C$38+$C$39+$D$31+$D$32+$D$33+$D$34+$D$36+$D$38+$D$39+$E$31+$E$32+$E$33+$E$34+$E$36+$E$38+$E$39+$B$44+$B$45+$B$47+$B$48+$B$50+$B$51+$C$44+$C$45+$C$47+$C$48+$C$50+$C$51</f>
        <v>0</v>
      </c>
      <c r="C58" s="80"/>
      <c r="D58" s="155" t="s">
        <v>96</v>
      </c>
      <c r="E58" s="156"/>
      <c r="F58" s="156"/>
      <c r="G58" s="157"/>
      <c r="H58" s="111"/>
      <c r="I58" s="111"/>
      <c r="J58" s="113"/>
      <c r="K58" s="113"/>
    </row>
    <row r="59" spans="1:13" s="48" customFormat="1" ht="15.6">
      <c r="A59" s="83" t="s">
        <v>61</v>
      </c>
      <c r="B59" s="65">
        <f>$B$5+$B$6+$B$7+$C$5+$C$6+$C$7+$D$5+$D$6+$D$7+$E$5+$E$6+$E$7+$B$18+$B$19+$B$20+$B$21+$C$18+$C$19+$C$20+$C$21+$D$18+$D$19+$D$20+$D$21+$E$18+$E$19+$E$20+$E$21+$B$31+$B$32+$B$33+$B$34+$C$31+$C$32+$C$33+$C$34+$D$31+$D$32+$D$33+$D$34+$E$31+$E$32+$E$33+$E$34+$B$44+$B$45+$C$44+$C$45</f>
        <v>0</v>
      </c>
      <c r="C59" s="79"/>
      <c r="D59" s="158" t="s">
        <v>98</v>
      </c>
      <c r="E59" s="158"/>
      <c r="F59" s="158"/>
      <c r="G59" s="158"/>
      <c r="H59" s="158"/>
      <c r="I59" s="158"/>
      <c r="J59" s="111"/>
      <c r="K59" s="111"/>
      <c r="L59" s="81"/>
      <c r="M59" s="81"/>
    </row>
    <row r="60" spans="1:13">
      <c r="A60" s="83" t="s">
        <v>62</v>
      </c>
      <c r="B60" s="65">
        <f>$B$9+$C$9+$D$9+$E$9+$B$23+$C$23+$D$23+$E$23+$B$36+$C$36+$D$36+$E$36+$B$47+$B$48+$C$47+$C$48</f>
        <v>0</v>
      </c>
      <c r="C60" s="7"/>
      <c r="D60" s="124" t="s">
        <v>99</v>
      </c>
      <c r="E60" s="125"/>
      <c r="F60" s="125"/>
      <c r="G60" s="125"/>
      <c r="H60" s="125"/>
      <c r="I60" s="126"/>
      <c r="J60" s="111"/>
      <c r="K60" s="111"/>
      <c r="L60" s="47"/>
      <c r="M60" s="47"/>
    </row>
    <row r="61" spans="1:13">
      <c r="A61" s="83" t="s">
        <v>63</v>
      </c>
      <c r="B61" s="65">
        <f>$B$11+$B$12+$C$11+$C$12+$D$11+$D$12+$E$11+$E$12+$B$25+$B$26+$C$25+$C$26+$D$25+$D$26+$E$25+$E$26+$B$38+$B$39+$C$38+$C$39+$D$38+$D$39+$E$38+$E$39+$B$50+$B$51+$C$50+$C$51</f>
        <v>0</v>
      </c>
      <c r="C61" s="6"/>
      <c r="D61" s="131" t="s">
        <v>99</v>
      </c>
      <c r="E61" s="132"/>
      <c r="F61" s="151"/>
      <c r="G61" s="152"/>
      <c r="H61" s="152"/>
      <c r="I61" s="153"/>
      <c r="J61" s="111"/>
      <c r="K61" s="111"/>
      <c r="L61" s="47"/>
      <c r="M61" s="47"/>
    </row>
    <row r="62" spans="1:13">
      <c r="A62" s="7" t="s">
        <v>28</v>
      </c>
      <c r="B62" s="124" t="s">
        <v>30</v>
      </c>
      <c r="C62" s="125"/>
      <c r="D62" s="125"/>
      <c r="E62" s="125"/>
      <c r="F62" s="125"/>
      <c r="G62" s="126"/>
      <c r="H62" s="92"/>
      <c r="I62" s="92"/>
      <c r="J62" s="111"/>
      <c r="K62" s="111"/>
      <c r="L62" s="47"/>
      <c r="M62" s="47"/>
    </row>
    <row r="63" spans="1:13">
      <c r="A63" s="6" t="s">
        <v>65</v>
      </c>
      <c r="B63" s="131" t="s">
        <v>29</v>
      </c>
      <c r="C63" s="132"/>
      <c r="D63" s="84"/>
      <c r="E63" s="84"/>
      <c r="F63" s="50"/>
      <c r="G63" s="50"/>
      <c r="H63" s="92"/>
      <c r="I63" s="92"/>
      <c r="J63" s="111"/>
      <c r="K63" s="111"/>
      <c r="L63" s="47"/>
      <c r="M63" s="47"/>
    </row>
    <row r="64" spans="1:13">
      <c r="A64" s="6" t="s">
        <v>64</v>
      </c>
      <c r="B64" s="119" t="s">
        <v>66</v>
      </c>
      <c r="C64" s="120"/>
      <c r="D64" s="121"/>
      <c r="E64" s="122"/>
      <c r="F64" s="122"/>
      <c r="G64" s="123"/>
    </row>
    <row r="65" spans="1:7">
      <c r="A65" s="6" t="s">
        <v>25</v>
      </c>
      <c r="B65" s="119" t="s">
        <v>66</v>
      </c>
      <c r="C65" s="120"/>
      <c r="D65" s="121"/>
      <c r="E65" s="122"/>
      <c r="F65" s="122"/>
      <c r="G65" s="123"/>
    </row>
    <row r="66" spans="1:7">
      <c r="A66" s="6" t="s">
        <v>26</v>
      </c>
      <c r="B66" s="119" t="s">
        <v>66</v>
      </c>
      <c r="C66" s="120"/>
      <c r="D66" s="145"/>
      <c r="E66" s="146"/>
      <c r="F66" s="146"/>
      <c r="G66" s="147"/>
    </row>
    <row r="67" spans="1:7" ht="39" customHeight="1">
      <c r="A67" s="83" t="s">
        <v>67</v>
      </c>
      <c r="B67" s="44"/>
      <c r="C67" s="43"/>
      <c r="D67" s="43"/>
      <c r="E67" s="43"/>
      <c r="F67" s="43"/>
      <c r="G67" s="43"/>
    </row>
    <row r="68" spans="1:7" ht="16.5" customHeight="1">
      <c r="A68" s="2" t="s">
        <v>103</v>
      </c>
      <c r="B68" s="45" t="s">
        <v>68</v>
      </c>
      <c r="C68" s="46"/>
      <c r="D68" s="43"/>
      <c r="E68" s="43"/>
      <c r="F68" s="43"/>
      <c r="G68" s="43"/>
    </row>
    <row r="69" spans="1:7" ht="16.5" customHeight="1">
      <c r="A69" s="49"/>
      <c r="B69" s="87"/>
      <c r="C69" s="88"/>
      <c r="D69" s="43"/>
      <c r="E69" s="43"/>
      <c r="F69" s="43"/>
      <c r="G69" s="43"/>
    </row>
    <row r="70" spans="1:7" ht="27.6">
      <c r="A70" s="85" t="s">
        <v>102</v>
      </c>
      <c r="B70" s="5"/>
      <c r="C70" s="5"/>
      <c r="D70" s="5"/>
      <c r="E70" s="5"/>
      <c r="F70" s="18"/>
      <c r="G70" s="5"/>
    </row>
    <row r="71" spans="1:7" ht="66">
      <c r="A71" s="86" t="s">
        <v>69</v>
      </c>
      <c r="B71" s="20"/>
      <c r="C71" s="20"/>
      <c r="D71" s="20"/>
      <c r="E71" s="20"/>
      <c r="F71" s="20"/>
    </row>
    <row r="72" spans="1:7">
      <c r="A72" s="21"/>
      <c r="B72" s="20"/>
      <c r="C72" s="20"/>
      <c r="D72" s="20"/>
      <c r="E72" s="20"/>
      <c r="F72" s="20"/>
    </row>
    <row r="73" spans="1:7">
      <c r="B73" s="20"/>
      <c r="C73" s="20"/>
      <c r="D73" s="20"/>
      <c r="E73" s="20"/>
      <c r="F73" s="20"/>
    </row>
  </sheetData>
  <mergeCells count="25">
    <mergeCell ref="A14:G15"/>
    <mergeCell ref="A37:G37"/>
    <mergeCell ref="A28:G28"/>
    <mergeCell ref="D65:G65"/>
    <mergeCell ref="D66:G66"/>
    <mergeCell ref="D60:I60"/>
    <mergeCell ref="D61:E61"/>
    <mergeCell ref="A53:G53"/>
    <mergeCell ref="F61:I61"/>
    <mergeCell ref="F56:F57"/>
    <mergeCell ref="G56:G57"/>
    <mergeCell ref="B65:C65"/>
    <mergeCell ref="B66:C66"/>
    <mergeCell ref="A41:G41"/>
    <mergeCell ref="A56:A57"/>
    <mergeCell ref="B56:B57"/>
    <mergeCell ref="B64:C64"/>
    <mergeCell ref="D64:G64"/>
    <mergeCell ref="D58:G58"/>
    <mergeCell ref="D59:I59"/>
    <mergeCell ref="C56:C57"/>
    <mergeCell ref="D56:D57"/>
    <mergeCell ref="E56:E57"/>
    <mergeCell ref="B62:G62"/>
    <mergeCell ref="B63:C63"/>
  </mergeCells>
  <conditionalFormatting sqref="B58">
    <cfRule type="cellIs" dxfId="3" priority="3" operator="greaterThan">
      <formula>44</formula>
    </cfRule>
    <cfRule type="cellIs" dxfId="2" priority="4" operator="lessThan">
      <formula>45</formula>
    </cfRule>
    <cfRule type="cellIs" dxfId="1" priority="2" operator="lessThan">
      <formula>93</formula>
    </cfRule>
    <cfRule type="cellIs" dxfId="0" priority="1" operator="greaterThanOrEqual">
      <formula>93</formula>
    </cfRule>
  </conditionalFormatting>
  <dataValidations count="14">
    <dataValidation type="whole" operator="lessThanOrEqual" allowBlank="1" showInputMessage="1" showErrorMessage="1" errorTitle="Foutmelding" error="De door u ingevoerde waarde is niet correct, zie kolom D." sqref="B58" xr:uid="{5E4453B3-C4FD-A343-8A85-81F28C1E0019}">
      <formula1>124</formula1>
    </dataValidation>
    <dataValidation type="whole" operator="lessThanOrEqual" allowBlank="1" showInputMessage="1" showErrorMessage="1" errorTitle="Foutmelding" error="De door u ingevoerde waarde is niet correct." sqref="B60:B61" xr:uid="{73515E76-958B-BF4C-871C-4EE54B86D861}">
      <formula1>28</formula1>
    </dataValidation>
    <dataValidation type="whole" operator="lessThanOrEqual" allowBlank="1" showInputMessage="1" showErrorMessage="1" errorTitle="Foutmelding" error="De door u ingevoerde waarde is niet correct." sqref="B59" xr:uid="{70980A15-0900-994D-A3D7-71819A7AED2F}">
      <formula1>68</formula1>
    </dataValidation>
    <dataValidation type="list" allowBlank="1" showInputMessage="1" showErrorMessage="1" errorTitle="Foutmelding" error="De door u ingevoerde waarde is niet correct, zie kolom G." sqref="B44:C45 B20:E20 B9:E9 B18:E18 B5:E5 B23:E23 B36:E36" xr:uid="{3CFB7F56-DD2E-FC4A-BF0D-97642EF5B9DE}">
      <formula1>$T$1:$T$2</formula1>
    </dataValidation>
    <dataValidation type="whole" operator="lessThanOrEqual" allowBlank="1" showInputMessage="1" showErrorMessage="1" errorTitle="Foutmelding" error="De door u ingevoerde waarde is niet correct, zie kolom G." sqref="B6:E6" xr:uid="{9CD2125E-EB7F-F74A-B5F3-BD3F75C7212A}">
      <formula1>2</formula1>
    </dataValidation>
    <dataValidation type="whole" operator="lessThanOrEqual" allowBlank="1" showInputMessage="1" showErrorMessage="1" errorTitle="Foutmelding" error="De door u ingevoerde waarde is incorrect, zie kolom G." sqref="B11:E12 B19:E19 B25:E26 B38:E39 B47:C48 B50:C51 B21:E21 B7:E7 B31:E34" xr:uid="{7730386A-60AB-3A44-BC6C-CA55FFA1B822}">
      <formula1>1</formula1>
    </dataValidation>
    <dataValidation type="whole" operator="lessThanOrEqual" allowBlank="1" showInputMessage="1" showErrorMessage="1" errorTitle="Foutmelding" error="De door u ingevoerde score is niet mogelijk, zie kolom G." sqref="F13" xr:uid="{9306AECF-9A0C-5245-8404-45A4A465AD22}">
      <formula1>36</formula1>
    </dataValidation>
    <dataValidation type="whole" operator="lessThanOrEqual" allowBlank="1" showInputMessage="1" showErrorMessage="1" errorTitle="Foutmelding" error="De door u ingevoerde score is niet mogelijk, zie kolom G." sqref="B13:E13" xr:uid="{CDE83087-265D-564D-8844-CA9FC1DB3007}">
      <formula1>9</formula1>
    </dataValidation>
    <dataValidation type="whole" operator="lessThanOrEqual" allowBlank="1" showInputMessage="1" showErrorMessage="1" errorTitle="Foutmelding" error="De door u ingevoerde score is niet mogelijk, zie kolom G." sqref="B27:E27" xr:uid="{F5669E5D-A1EA-5F4F-8631-4259ABD765D6}">
      <formula1>10</formula1>
    </dataValidation>
    <dataValidation type="whole" operator="lessThanOrEqual" allowBlank="1" showInputMessage="1" showErrorMessage="1" errorTitle="Foutmelding" error="De door u ingevoerde score is niet mogelijk, zie kolom G." sqref="F27" xr:uid="{E2C0B5B8-0415-8442-9398-A221F1FBA78C}">
      <formula1>40</formula1>
    </dataValidation>
    <dataValidation type="whole" operator="lessThanOrEqual" allowBlank="1" showInputMessage="1" showErrorMessage="1" errorTitle="Foutmelding" error="De door u ingevoerde score is niet mogelijk, zie kolom G." sqref="B40:E40" xr:uid="{16BE439D-BEB3-5E48-89D8-FC344FCFE7D1}">
      <formula1>8</formula1>
    </dataValidation>
    <dataValidation type="whole" operator="lessThanOrEqual" allowBlank="1" showInputMessage="1" showErrorMessage="1" errorTitle="Foutmelding" error="De door u ingevoerde score is niet mogelijk, zie kolom G." sqref="F40" xr:uid="{D641B94B-8B17-A24A-BAC1-B511957C329C}">
      <formula1>32</formula1>
    </dataValidation>
    <dataValidation type="whole" operator="lessThanOrEqual" allowBlank="1" showInputMessage="1" showErrorMessage="1" errorTitle="Foutmelding" error="De door u ingevoerde score is niet geldig, zie kolom G." sqref="B52:C52" xr:uid="{8CE27FEB-4235-554E-8880-97A75E9F9473}">
      <formula1>8</formula1>
    </dataValidation>
    <dataValidation type="whole" operator="lessThanOrEqual" allowBlank="1" showInputMessage="1" showErrorMessage="1" errorTitle="Foutmelding" error="De door u ingevoerde score is niet geldig, zie kolom G." sqref="F52" xr:uid="{8A303F6B-C3C8-DF4E-9E62-5DFD3355E719}">
      <formula1>16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8A5B85D10854BB492FFDBFFE55A7F" ma:contentTypeVersion="11" ma:contentTypeDescription="Een nieuw document maken." ma:contentTypeScope="" ma:versionID="d7400cf404d2bd92c202e90f6adbefbb">
  <xsd:schema xmlns:xsd="http://www.w3.org/2001/XMLSchema" xmlns:xs="http://www.w3.org/2001/XMLSchema" xmlns:p="http://schemas.microsoft.com/office/2006/metadata/properties" xmlns:ns3="dc0920ce-2056-47b1-8544-3075160a19a6" xmlns:ns4="a274f658-40e6-4c9d-9019-c31a6c0c4372" targetNamespace="http://schemas.microsoft.com/office/2006/metadata/properties" ma:root="true" ma:fieldsID="87670fadba261ecdad6f9b3f526fa64e" ns3:_="" ns4:_="">
    <xsd:import namespace="dc0920ce-2056-47b1-8544-3075160a19a6"/>
    <xsd:import namespace="a274f658-40e6-4c9d-9019-c31a6c0c437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920ce-2056-47b1-8544-3075160a19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4f658-40e6-4c9d-9019-c31a6c0c43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53DB8D-A0AA-407F-9619-77BE2632D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57FD13-3D2E-4460-BC57-07B5948A89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BB34E8-C5B8-45B0-87FD-FE503DF7A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0920ce-2056-47b1-8544-3075160a19a6"/>
    <ds:schemaRef ds:uri="a274f658-40e6-4c9d-9019-c31a6c0c4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Blad2</vt:lpstr>
      <vt:lpstr>Blad3</vt:lpstr>
    </vt:vector>
  </TitlesOfParts>
  <Manager/>
  <Company>Fontys Hogescholen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Streutker,Marry M.</dc:creator>
  <cp:keywords/>
  <dc:description/>
  <cp:lastModifiedBy>Marieke</cp:lastModifiedBy>
  <cp:revision/>
  <cp:lastPrinted>2021-11-10T09:25:26Z</cp:lastPrinted>
  <dcterms:created xsi:type="dcterms:W3CDTF">2015-08-11T08:31:44Z</dcterms:created>
  <dcterms:modified xsi:type="dcterms:W3CDTF">2022-03-06T20:30:09Z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0x01010093E8A5B85D10854BB492FFDBFFE55A7F</vt:lpwstr>
  </property>
</Properties>
</file>